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intoshhd/Desktop/AGROTECH FERTILIZER 2022/EXCEL AGROTECH/"/>
    </mc:Choice>
  </mc:AlternateContent>
  <xr:revisionPtr revIDLastSave="0" documentId="8_{BF6753C0-4137-1B42-A369-A7C6826922AC}" xr6:coauthVersionLast="47" xr6:coauthVersionMax="47" xr10:uidLastSave="{00000000-0000-0000-0000-000000000000}"/>
  <bookViews>
    <workbookView xWindow="0" yWindow="500" windowWidth="28800" windowHeight="15920" xr2:uid="{A1DED6F3-4FC3-294D-A65A-30942F079FF2}"/>
  </bookViews>
  <sheets>
    <sheet name="Sheet1" sheetId="1" r:id="rId1"/>
    <sheet name="Sheet2" sheetId="2" r:id="rId2"/>
  </sheets>
  <definedNames>
    <definedName name="_xlnm.Print_Area" localSheetId="0">Sheet1!$A$1:$N$56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G44" i="1"/>
  <c r="K44" i="1" s="1"/>
  <c r="G28" i="1"/>
  <c r="B24" i="2"/>
  <c r="E53" i="1"/>
  <c r="K22" i="1"/>
  <c r="K21" i="1"/>
  <c r="K35" i="1"/>
  <c r="K37" i="1"/>
  <c r="K36" i="1"/>
  <c r="K38" i="1" l="1"/>
  <c r="K39" i="1" s="1"/>
  <c r="K19" i="1"/>
  <c r="K18" i="1" l="1"/>
  <c r="K26" i="1"/>
  <c r="E52" i="1"/>
  <c r="E55" i="1"/>
  <c r="K20" i="1"/>
  <c r="K17" i="1"/>
  <c r="K27" i="1"/>
  <c r="K25" i="1"/>
  <c r="K24" i="1"/>
  <c r="K23" i="1"/>
  <c r="J28" i="1" l="1"/>
</calcChain>
</file>

<file path=xl/sharedStrings.xml><?xml version="1.0" encoding="utf-8"?>
<sst xmlns="http://schemas.openxmlformats.org/spreadsheetml/2006/main" count="132" uniqueCount="81">
  <si>
    <t>Kwh</t>
  </si>
  <si>
    <t>t</t>
  </si>
  <si>
    <t>Liter</t>
  </si>
  <si>
    <t>Kg</t>
  </si>
  <si>
    <t>Organic fertilizers</t>
  </si>
  <si>
    <t>TOTAL</t>
  </si>
  <si>
    <t>Kalkamonsalpeter 27 % N</t>
  </si>
  <si>
    <t>Diamon phosphate, 18% N + 46% P2O5</t>
  </si>
  <si>
    <t>Triple phosphate, 46% P2O5</t>
  </si>
  <si>
    <t>Foliar fertilizer</t>
  </si>
  <si>
    <t>Organic-mineral fertilizers</t>
  </si>
  <si>
    <r>
      <t>Farm m</t>
    </r>
    <r>
      <rPr>
        <b/>
        <vertAlign val="superscript"/>
        <sz val="12"/>
        <color theme="0"/>
        <rFont val="Calibri Light (Headings)"/>
      </rPr>
      <t>2</t>
    </r>
  </si>
  <si>
    <t>Grain potassium 40% K2O + 6% MGO +4%S</t>
  </si>
  <si>
    <t>60s potash 60% K2O</t>
  </si>
  <si>
    <t>NPK-Dünger 15%+15P2O5+15K2O</t>
  </si>
  <si>
    <t>Kieserite granules Mg[SO4]⋅H2O</t>
  </si>
  <si>
    <t>Ammonium nitrate-urea solution 28% N</t>
  </si>
  <si>
    <t>Urea 46 granular 46% N</t>
  </si>
  <si>
    <t>ha</t>
  </si>
  <si>
    <r>
      <t>g/CO</t>
    </r>
    <r>
      <rPr>
        <b/>
        <vertAlign val="superscript"/>
        <sz val="8"/>
        <color rgb="FFFF0000"/>
        <rFont val="Calibri Light (Headings)"/>
      </rPr>
      <t>2</t>
    </r>
    <r>
      <rPr>
        <b/>
        <sz val="8"/>
        <color rgb="FFFF0000"/>
        <rFont val="Calibri Light"/>
        <family val="2"/>
        <scheme val="major"/>
      </rPr>
      <t>/month</t>
    </r>
  </si>
  <si>
    <t>Angol Luanda</t>
  </si>
  <si>
    <t>China Beijing</t>
  </si>
  <si>
    <t>DRC Pionte Noire</t>
  </si>
  <si>
    <t>Egypt Alexandria</t>
  </si>
  <si>
    <t xml:space="preserve">Bangladesh Patenga </t>
  </si>
  <si>
    <t xml:space="preserve">Georgia Batumi </t>
  </si>
  <si>
    <t>km</t>
  </si>
  <si>
    <t>kg</t>
  </si>
  <si>
    <t>SEA FREIGHT</t>
  </si>
  <si>
    <t>Destination</t>
  </si>
  <si>
    <t>DESTINATIONS</t>
  </si>
  <si>
    <t>KM</t>
  </si>
  <si>
    <t> 9645</t>
  </si>
  <si>
    <t>Kg/ha/month</t>
  </si>
  <si>
    <t>Kg/ ha/month</t>
  </si>
  <si>
    <r>
      <t>kg/ha</t>
    </r>
    <r>
      <rPr>
        <b/>
        <sz val="8"/>
        <color rgb="FFFF0000"/>
        <rFont val="Calibri Light (Headings)"/>
      </rPr>
      <t>/month</t>
    </r>
  </si>
  <si>
    <r>
      <t>m</t>
    </r>
    <r>
      <rPr>
        <vertAlign val="superscript"/>
        <sz val="8"/>
        <rFont val="Calibri Light (Headings)"/>
      </rPr>
      <t>3</t>
    </r>
  </si>
  <si>
    <r>
      <t>m</t>
    </r>
    <r>
      <rPr>
        <vertAlign val="superscript"/>
        <sz val="8"/>
        <rFont val="Calibri Light (Headings)"/>
      </rPr>
      <t>3</t>
    </r>
    <r>
      <rPr>
        <sz val="8"/>
        <rFont val="Calibri Light"/>
        <family val="2"/>
        <scheme val="major"/>
      </rPr>
      <t>/ha</t>
    </r>
  </si>
  <si>
    <t>Comparaison entre engrais verntionnel et engrais AgroTech</t>
  </si>
  <si>
    <t>ÉTAPE 1) MÈTRES CARRÉS</t>
  </si>
  <si>
    <t>Veuillez ajouter les ***MÈTRES CARRÉS*** de votre ferme dans la cellule verte</t>
  </si>
  <si>
    <t>ÉTAPE 2) CONSOMMATION D’ENGRAIS</t>
  </si>
  <si>
    <t>Veuillez ajouter :</t>
  </si>
  <si>
    <t>a) CONSOMMATION TOTALE D’ENGRAIS PAR HECTARE PAR MOIS *** après que la première pousse (semis) est visible dans les cellules vertes</t>
  </si>
  <si>
    <t>b) Le *** PRIX AU KILO *** dans les cellules vertes</t>
  </si>
  <si>
    <t>Consommation d’engrais</t>
  </si>
  <si>
    <t>après que le premier bec (semis) soit visible</t>
  </si>
  <si>
    <t>Préparation totale/ha /mois</t>
  </si>
  <si>
    <t>Prix/Kg/ha</t>
  </si>
  <si>
    <t>Kg/ha/mois</t>
  </si>
  <si>
    <t>kg/ha/mois</t>
  </si>
  <si>
    <t>ÉTAPE 3) CONSOMMATION ET PRIX DE L’INSTALLATION</t>
  </si>
  <si>
    <t>Ajoutez votre consommation totale d’installations et le prix par mois. dans les cellules vertes</t>
  </si>
  <si>
    <t>Consommateur d’installation par mois</t>
  </si>
  <si>
    <t>Unité / Mois</t>
  </si>
  <si>
    <t>Unissez/ Prix</t>
  </si>
  <si>
    <t>Total Unité/Mois</t>
  </si>
  <si>
    <t>Kwh/mois</t>
  </si>
  <si>
    <t>t/mois</t>
  </si>
  <si>
    <t>Liter/ha/mois</t>
  </si>
  <si>
    <t>mois</t>
  </si>
  <si>
    <t>Consommation d’électricité et prix par mois</t>
  </si>
  <si>
    <t>Consommation d’eau et prix à l’hectare</t>
  </si>
  <si>
    <t>Capacité de stockage et prix par mois ***</t>
  </si>
  <si>
    <t>Consommation de diesel et prix à l’hectare et par mois***</t>
  </si>
  <si>
    <t>Vos machines d’impression alimentaire au CO2 avec du diesel.</t>
  </si>
  <si>
    <t>Machines d’impression alimentaire CO2 avec                diesel par mois</t>
  </si>
  <si>
    <t>Liter/mois</t>
  </si>
  <si>
    <t>Litre / Mois</t>
  </si>
  <si>
    <t>Gramme / Mois</t>
  </si>
  <si>
    <t>Kg/CO2/mois</t>
  </si>
  <si>
    <t>Ajoutez votre *** FOURNISSEUR D’ENGRAIS ET VOTRE PORT DE DESTINATION ET LE KILOMÈTRE JUSQU’À VOTRE ENTREPÔT*** dans les cellules vertes.</t>
  </si>
  <si>
    <t>Secteur des transports</t>
  </si>
  <si>
    <t>Lieu de départ</t>
  </si>
  <si>
    <t>Railway Internationa par mois</t>
  </si>
  <si>
    <t>Fret maritime International par mois</t>
  </si>
  <si>
    <t>Route Domestique (24-40 t) par mois</t>
  </si>
  <si>
    <t>AJOUTEZ L’EMPLACEMENT DE VOTRE DÉPART DE CHEMIN DE FER D’APPROVISIONNEMENT</t>
  </si>
  <si>
    <t>AJOUTEZ L’EMPLACEMENT DE VOTRE FOURNISSEUR DE FRET MARITIME</t>
  </si>
  <si>
    <t>Lieu de destination</t>
  </si>
  <si>
    <t>AJOUTEZ L’EMPLACEMENT DE VOTRE ENTREPÔT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</si>
</sst>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[$$-C09]#,##0.00"/>
    <numFmt numFmtId="166" formatCode="[$$-C09]#,##0"/>
    <numFmt numFmtId="167" formatCode="_-* #,##0_-;\-* #,##0_-;_-* &quot;-&quot;??_-;_-@_-"/>
    <numFmt numFmtId="168" formatCode="[$$-C09]#,##0;\-[$$-C09]#,##0"/>
    <numFmt numFmtId="169" formatCode="_-* #,##0.000_-;\-* #,##0.000_-;_-* &quot;-&quot;??_-;_-@_-"/>
    <numFmt numFmtId="170" formatCode="[$$-C09]#,##0.00;\-[$$-C09]#,##0.00"/>
  </numFmts>
  <fonts count="2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 Light"/>
      <family val="2"/>
      <scheme val="major"/>
    </font>
    <font>
      <sz val="10"/>
      <color theme="0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4"/>
      <color theme="0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vertAlign val="superscript"/>
      <sz val="12"/>
      <color theme="0"/>
      <name val="Calibri Light (Headings)"/>
    </font>
    <font>
      <b/>
      <sz val="10"/>
      <color rgb="FFFF000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2"/>
      <color theme="0"/>
      <name val="Calibri Light"/>
      <family val="2"/>
      <scheme val="major"/>
    </font>
    <font>
      <sz val="8"/>
      <name val="Calibri Light"/>
      <family val="2"/>
      <scheme val="major"/>
    </font>
    <font>
      <vertAlign val="superscript"/>
      <sz val="8"/>
      <name val="Calibri Light (Headings)"/>
    </font>
    <font>
      <b/>
      <sz val="8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rgb="FFFF0000"/>
      <name val="Calibri Light"/>
      <family val="2"/>
      <scheme val="major"/>
    </font>
    <font>
      <b/>
      <vertAlign val="superscript"/>
      <sz val="8"/>
      <color rgb="FFFF0000"/>
      <name val="Calibri Light (Headings)"/>
    </font>
    <font>
      <b/>
      <sz val="8"/>
      <color rgb="FFFF0000"/>
      <name val="Calibri Light (Headings)"/>
    </font>
    <font>
      <sz val="12"/>
      <color rgb="FF262626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/>
      <name val="Calibri Light"/>
      <family val="2"/>
      <scheme val="major"/>
    </font>
    <font>
      <b/>
      <sz val="1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1C8A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B2C8A2"/>
        <bgColor indexed="64"/>
      </patternFill>
    </fill>
  </fills>
  <borders count="55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theme="5" tint="-0.24994659260841701"/>
      </left>
      <right/>
      <top style="thick">
        <color theme="5" tint="-0.24994659260841701"/>
      </top>
      <bottom/>
      <diagonal/>
    </border>
    <border>
      <left/>
      <right/>
      <top style="thick">
        <color theme="5" tint="-0.24994659260841701"/>
      </top>
      <bottom/>
      <diagonal/>
    </border>
    <border>
      <left style="thick">
        <color theme="5" tint="-0.24994659260841701"/>
      </left>
      <right style="medium">
        <color indexed="64"/>
      </right>
      <top/>
      <bottom/>
      <diagonal/>
    </border>
    <border>
      <left/>
      <right style="thick">
        <color theme="5" tint="-0.24994659260841701"/>
      </right>
      <top style="thick">
        <color theme="5" tint="-0.24994659260841701"/>
      </top>
      <bottom/>
      <diagonal/>
    </border>
    <border>
      <left/>
      <right style="thick">
        <color theme="5" tint="-0.24994659260841701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ck">
        <color theme="5" tint="-0.24994659260841701"/>
      </left>
      <right/>
      <top/>
      <bottom/>
      <diagonal/>
    </border>
    <border>
      <left style="thick">
        <color theme="5" tint="-0.24994659260841701"/>
      </left>
      <right/>
      <top style="thin">
        <color theme="0"/>
      </top>
      <bottom/>
      <diagonal/>
    </border>
    <border>
      <left style="medium">
        <color theme="0" tint="-0.24994659260841701"/>
      </left>
      <right style="thick">
        <color theme="5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medium">
        <color theme="0" tint="-0.24994659260841701"/>
      </left>
      <right style="thick">
        <color theme="5" tint="-0.24994659260841701"/>
      </right>
      <top/>
      <bottom style="thick">
        <color theme="5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ck">
        <color theme="5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5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theme="5" tint="-0.24994659260841701"/>
      </bottom>
      <diagonal/>
    </border>
    <border>
      <left style="medium">
        <color indexed="64"/>
      </left>
      <right/>
      <top/>
      <bottom style="thick">
        <color theme="5" tint="-0.24994659260841701"/>
      </bottom>
      <diagonal/>
    </border>
    <border>
      <left style="thick">
        <color theme="9" tint="-0.24994659260841701"/>
      </left>
      <right/>
      <top style="thin">
        <color theme="0"/>
      </top>
      <bottom style="thin">
        <color theme="0"/>
      </bottom>
      <diagonal/>
    </border>
    <border>
      <left/>
      <right style="thick">
        <color theme="9" tint="-0.24994659260841701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0" tint="-4.9989318521683403E-2"/>
      </bottom>
      <diagonal/>
    </border>
    <border>
      <left/>
      <right style="thin">
        <color theme="0" tint="-0.24994659260841701"/>
      </right>
      <top style="dashed">
        <color theme="0"/>
      </top>
      <bottom style="dashed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/>
      </top>
      <bottom style="dashed">
        <color theme="0"/>
      </bottom>
      <diagonal/>
    </border>
    <border>
      <left style="thin">
        <color theme="0" tint="-0.24994659260841701"/>
      </left>
      <right/>
      <top style="dashed">
        <color theme="0"/>
      </top>
      <bottom style="dashed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 tint="-0.24994659260841701"/>
      </right>
      <top/>
      <bottom style="dashed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dashed">
        <color theme="0"/>
      </bottom>
      <diagonal/>
    </border>
    <border>
      <left style="thin">
        <color theme="0" tint="-0.24994659260841701"/>
      </left>
      <right style="thick">
        <color theme="5" tint="-0.24994659260841701"/>
      </right>
      <top/>
      <bottom style="dashed">
        <color theme="0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ck">
        <color theme="5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theme="0" tint="-0.34998626667073579"/>
      </right>
      <top/>
      <bottom style="thick">
        <color theme="5" tint="-0.24994659260841701"/>
      </bottom>
      <diagonal/>
    </border>
    <border>
      <left style="medium">
        <color indexed="64"/>
      </left>
      <right style="medium">
        <color theme="0" tint="-0.34998626667073579"/>
      </right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0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/>
    <xf numFmtId="1" fontId="11" fillId="0" borderId="13" xfId="1" applyNumberFormat="1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7" fillId="0" borderId="0" xfId="0" applyFont="1" applyAlignment="1">
      <alignment vertical="center"/>
    </xf>
    <xf numFmtId="0" fontId="17" fillId="6" borderId="22" xfId="0" applyFont="1" applyFill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17" fillId="6" borderId="0" xfId="0" applyFont="1" applyFill="1" applyAlignment="1">
      <alignment horizontal="left"/>
    </xf>
    <xf numFmtId="0" fontId="17" fillId="6" borderId="0" xfId="0" applyFont="1" applyFill="1"/>
    <xf numFmtId="1" fontId="21" fillId="0" borderId="16" xfId="1" applyNumberFormat="1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3" borderId="25" xfId="0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6" xfId="0" applyBorder="1" applyAlignment="1">
      <alignment vertical="center"/>
    </xf>
    <xf numFmtId="0" fontId="24" fillId="0" borderId="27" xfId="0" applyFont="1" applyBorder="1" applyAlignment="1">
      <alignment horizontal="right" vertical="center"/>
    </xf>
    <xf numFmtId="0" fontId="24" fillId="3" borderId="27" xfId="0" applyFont="1" applyFill="1" applyBorder="1" applyAlignment="1">
      <alignment vertical="center"/>
    </xf>
    <xf numFmtId="0" fontId="24" fillId="0" borderId="27" xfId="0" applyFont="1" applyBorder="1" applyAlignment="1">
      <alignment vertical="center"/>
    </xf>
    <xf numFmtId="0" fontId="25" fillId="3" borderId="27" xfId="0" applyFont="1" applyFill="1" applyBorder="1" applyAlignment="1">
      <alignment vertical="center"/>
    </xf>
    <xf numFmtId="0" fontId="13" fillId="2" borderId="25" xfId="0" applyFont="1" applyFill="1" applyBorder="1" applyAlignment="1">
      <alignment horizontal="center" vertical="center"/>
    </xf>
    <xf numFmtId="0" fontId="24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1" fontId="1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7" fontId="11" fillId="0" borderId="0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7" fillId="0" borderId="34" xfId="0" applyFont="1" applyBorder="1"/>
    <xf numFmtId="0" fontId="11" fillId="0" borderId="0" xfId="0" applyFont="1" applyAlignment="1">
      <alignment horizontal="right" vertical="center"/>
    </xf>
    <xf numFmtId="166" fontId="4" fillId="6" borderId="22" xfId="0" applyNumberFormat="1" applyFont="1" applyFill="1" applyBorder="1"/>
    <xf numFmtId="166" fontId="4" fillId="0" borderId="22" xfId="0" applyNumberFormat="1" applyFont="1" applyBorder="1"/>
    <xf numFmtId="166" fontId="4" fillId="0" borderId="29" xfId="0" applyNumberFormat="1" applyFont="1" applyBorder="1"/>
    <xf numFmtId="0" fontId="17" fillId="6" borderId="21" xfId="0" applyFont="1" applyFill="1" applyBorder="1"/>
    <xf numFmtId="0" fontId="17" fillId="0" borderId="21" xfId="0" applyFont="1" applyBorder="1" applyAlignment="1">
      <alignment horizontal="left"/>
    </xf>
    <xf numFmtId="0" fontId="17" fillId="0" borderId="24" xfId="0" applyFont="1" applyBorder="1" applyAlignment="1">
      <alignment horizontal="left"/>
    </xf>
    <xf numFmtId="167" fontId="6" fillId="0" borderId="13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166" fontId="26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horizontal="left"/>
    </xf>
    <xf numFmtId="0" fontId="27" fillId="2" borderId="0" xfId="0" applyFont="1" applyFill="1"/>
    <xf numFmtId="169" fontId="1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1" fontId="0" fillId="2" borderId="0" xfId="1" applyNumberFormat="1" applyFont="1" applyFill="1" applyBorder="1" applyAlignment="1">
      <alignment vertical="center"/>
    </xf>
    <xf numFmtId="0" fontId="0" fillId="2" borderId="38" xfId="0" applyFill="1" applyBorder="1"/>
    <xf numFmtId="167" fontId="6" fillId="0" borderId="20" xfId="1" applyNumberFormat="1" applyFont="1" applyFill="1" applyBorder="1" applyAlignment="1">
      <alignment horizontal="right" vertical="center"/>
    </xf>
    <xf numFmtId="165" fontId="5" fillId="6" borderId="0" xfId="0" applyNumberFormat="1" applyFont="1" applyFill="1" applyAlignment="1">
      <alignment vertical="center"/>
    </xf>
    <xf numFmtId="165" fontId="5" fillId="0" borderId="0" xfId="0" applyNumberFormat="1" applyFont="1" applyAlignment="1">
      <alignment vertical="center"/>
    </xf>
    <xf numFmtId="168" fontId="11" fillId="0" borderId="0" xfId="1" applyNumberFormat="1" applyFont="1" applyFill="1" applyBorder="1" applyAlignment="1">
      <alignment horizontal="right" vertical="center"/>
    </xf>
    <xf numFmtId="0" fontId="17" fillId="6" borderId="33" xfId="0" applyFont="1" applyFill="1" applyBorder="1" applyAlignment="1">
      <alignment horizontal="left"/>
    </xf>
    <xf numFmtId="0" fontId="17" fillId="0" borderId="33" xfId="0" applyFont="1" applyBorder="1" applyAlignment="1">
      <alignment horizontal="left"/>
    </xf>
    <xf numFmtId="0" fontId="17" fillId="6" borderId="33" xfId="0" applyFont="1" applyFill="1" applyBorder="1"/>
    <xf numFmtId="0" fontId="17" fillId="0" borderId="35" xfId="0" applyFont="1" applyBorder="1"/>
    <xf numFmtId="0" fontId="8" fillId="2" borderId="0" xfId="0" applyFont="1" applyFill="1" applyAlignment="1">
      <alignment vertical="center" wrapText="1"/>
    </xf>
    <xf numFmtId="167" fontId="4" fillId="6" borderId="0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" fillId="6" borderId="0" xfId="0" applyFont="1" applyFill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20" fillId="9" borderId="0" xfId="0" applyFont="1" applyFill="1" applyAlignment="1">
      <alignment vertical="top" wrapText="1"/>
    </xf>
    <xf numFmtId="167" fontId="4" fillId="0" borderId="3" xfId="1" applyNumberFormat="1" applyFont="1" applyFill="1" applyBorder="1" applyAlignment="1">
      <alignment vertical="center"/>
    </xf>
    <xf numFmtId="167" fontId="4" fillId="0" borderId="50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7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0" fillId="9" borderId="17" xfId="0" applyFont="1" applyFill="1" applyBorder="1" applyAlignment="1">
      <alignment vertical="top" wrapText="1"/>
    </xf>
    <xf numFmtId="0" fontId="17" fillId="6" borderId="53" xfId="0" applyFont="1" applyFill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6" borderId="21" xfId="0" applyFont="1" applyFill="1" applyBorder="1" applyAlignment="1">
      <alignment horizontal="left" vertical="center"/>
    </xf>
    <xf numFmtId="0" fontId="16" fillId="2" borderId="0" xfId="0" applyFont="1" applyFill="1" applyAlignment="1">
      <alignment vertical="top" wrapText="1"/>
    </xf>
    <xf numFmtId="0" fontId="4" fillId="3" borderId="15" xfId="1" applyNumberFormat="1" applyFont="1" applyFill="1" applyBorder="1" applyAlignment="1"/>
    <xf numFmtId="0" fontId="4" fillId="7" borderId="15" xfId="1" applyNumberFormat="1" applyFont="1" applyFill="1" applyBorder="1" applyAlignment="1"/>
    <xf numFmtId="0" fontId="4" fillId="3" borderId="12" xfId="0" applyFont="1" applyFill="1" applyBorder="1"/>
    <xf numFmtId="0" fontId="4" fillId="7" borderId="12" xfId="0" applyFont="1" applyFill="1" applyBorder="1"/>
    <xf numFmtId="0" fontId="4" fillId="7" borderId="34" xfId="0" applyFont="1" applyFill="1" applyBorder="1"/>
    <xf numFmtId="0" fontId="4" fillId="7" borderId="15" xfId="1" applyNumberFormat="1" applyFont="1" applyFill="1" applyBorder="1" applyAlignment="1">
      <alignment horizontal="right" vertical="center"/>
    </xf>
    <xf numFmtId="0" fontId="4" fillId="3" borderId="15" xfId="1" applyNumberFormat="1" applyFont="1" applyFill="1" applyBorder="1" applyAlignment="1">
      <alignment horizontal="right" vertical="center"/>
    </xf>
    <xf numFmtId="0" fontId="4" fillId="7" borderId="12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0" fillId="3" borderId="0" xfId="1" applyNumberFormat="1" applyFont="1" applyFill="1" applyBorder="1" applyAlignment="1">
      <alignment vertical="center"/>
    </xf>
    <xf numFmtId="0" fontId="4" fillId="6" borderId="10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3" fillId="8" borderId="5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6" borderId="10" xfId="0" applyFont="1" applyFill="1" applyBorder="1"/>
    <xf numFmtId="0" fontId="4" fillId="6" borderId="0" xfId="0" applyFont="1" applyFill="1"/>
    <xf numFmtId="0" fontId="4" fillId="0" borderId="10" xfId="0" applyFont="1" applyBorder="1"/>
    <xf numFmtId="0" fontId="4" fillId="0" borderId="0" xfId="0" applyFont="1"/>
    <xf numFmtId="170" fontId="11" fillId="0" borderId="14" xfId="1" applyNumberFormat="1" applyFont="1" applyBorder="1" applyAlignment="1">
      <alignment vertical="center"/>
    </xf>
    <xf numFmtId="0" fontId="6" fillId="0" borderId="0" xfId="0" applyFont="1" applyAlignment="1">
      <alignment horizontal="right" vertical="center" indent="1"/>
    </xf>
    <xf numFmtId="0" fontId="4" fillId="0" borderId="11" xfId="0" applyFont="1" applyBorder="1"/>
    <xf numFmtId="0" fontId="4" fillId="0" borderId="4" xfId="0" applyFont="1" applyBorder="1"/>
    <xf numFmtId="0" fontId="27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5" borderId="10" xfId="0" applyFont="1" applyFill="1" applyBorder="1"/>
    <xf numFmtId="0" fontId="4" fillId="5" borderId="0" xfId="0" applyFont="1" applyFill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2" fillId="2" borderId="3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/>
    </xf>
    <xf numFmtId="0" fontId="4" fillId="0" borderId="50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3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167" fontId="4" fillId="6" borderId="19" xfId="1" applyNumberFormat="1" applyFont="1" applyFill="1" applyBorder="1" applyAlignment="1">
      <alignment horizontal="left" vertical="center"/>
    </xf>
    <xf numFmtId="167" fontId="4" fillId="6" borderId="0" xfId="1" applyNumberFormat="1" applyFont="1" applyFill="1" applyBorder="1" applyAlignment="1">
      <alignment horizontal="left" vertical="center"/>
    </xf>
    <xf numFmtId="167" fontId="4" fillId="0" borderId="36" xfId="1" applyNumberFormat="1" applyFont="1" applyFill="1" applyBorder="1" applyAlignment="1">
      <alignment horizontal="left" vertical="center"/>
    </xf>
    <xf numFmtId="167" fontId="4" fillId="0" borderId="8" xfId="1" applyNumberFormat="1" applyFont="1" applyFill="1" applyBorder="1" applyAlignment="1">
      <alignment horizontal="left" vertical="center"/>
    </xf>
    <xf numFmtId="167" fontId="4" fillId="0" borderId="20" xfId="1" applyNumberFormat="1" applyFont="1" applyFill="1" applyBorder="1" applyAlignment="1">
      <alignment horizontal="left" vertical="center"/>
    </xf>
    <xf numFmtId="167" fontId="4" fillId="0" borderId="3" xfId="1" applyNumberFormat="1" applyFont="1" applyFill="1" applyBorder="1" applyAlignment="1">
      <alignment horizontal="left" vertical="center"/>
    </xf>
    <xf numFmtId="0" fontId="20" fillId="3" borderId="3" xfId="0" applyFont="1" applyFill="1" applyBorder="1" applyAlignment="1">
      <alignment vertical="top" wrapText="1"/>
    </xf>
    <xf numFmtId="0" fontId="20" fillId="3" borderId="31" xfId="0" applyFont="1" applyFill="1" applyBorder="1" applyAlignment="1">
      <alignment vertical="top" wrapText="1"/>
    </xf>
    <xf numFmtId="0" fontId="20" fillId="3" borderId="8" xfId="0" applyFont="1" applyFill="1" applyBorder="1" applyAlignment="1">
      <alignment vertical="top" wrapText="1"/>
    </xf>
    <xf numFmtId="0" fontId="20" fillId="3" borderId="37" xfId="0" applyFont="1" applyFill="1" applyBorder="1" applyAlignment="1">
      <alignment vertical="top" wrapText="1"/>
    </xf>
    <xf numFmtId="0" fontId="3" fillId="4" borderId="3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top"/>
    </xf>
    <xf numFmtId="0" fontId="16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 indent="1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 wrapText="1"/>
    </xf>
    <xf numFmtId="0" fontId="3" fillId="8" borderId="4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5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2C8A2"/>
      <color rgb="FFB1C8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672992</xdr:colOff>
      <xdr:row>0</xdr:row>
      <xdr:rowOff>282221</xdr:rowOff>
    </xdr:from>
    <xdr:to>
      <xdr:col>13</xdr:col>
      <xdr:colOff>143419</xdr:colOff>
      <xdr:row>2</xdr:row>
      <xdr:rowOff>204249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4584171-0C9A-934C-908F-F428156247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-13614" r="-13614"/>
        <a:stretch/>
      </xdr:blipFill>
      <xdr:spPr>
        <a:xfrm>
          <a:off x="7261795" y="282221"/>
          <a:ext cx="1630513" cy="1528524"/>
        </a:xfrm>
        <a:prstGeom prst="rect">
          <a:avLst/>
        </a:prstGeom>
      </xdr:spPr>
    </xdr:pic>
    <xdr:clientData/>
  </xdr:twoCellAnchor>
  <xdr:twoCellAnchor editAs="oneCell">
    <xdr:from>
      <xdr:col>2</xdr:col>
      <xdr:colOff>583106</xdr:colOff>
      <xdr:row>12</xdr:row>
      <xdr:rowOff>72347</xdr:rowOff>
    </xdr:from>
    <xdr:to>
      <xdr:col>8</xdr:col>
      <xdr:colOff>214196</xdr:colOff>
      <xdr:row>29</xdr:row>
      <xdr:rowOff>81749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3828CBE-1B3D-2941-8B38-906DFBA28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alphaModFix amt="6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9000"/>
                  </a14:imgEffect>
                  <a14:imgEffect>
                    <a14:brightnessContrast bright="-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6106" y="5622247"/>
          <a:ext cx="4012590" cy="3882902"/>
        </a:xfrm>
        <a:prstGeom prst="rect">
          <a:avLst/>
        </a:prstGeom>
      </xdr:spPr>
    </xdr:pic>
    <xdr:clientData/>
  </xdr:twoCellAnchor>
  <xdr:twoCellAnchor editAs="oneCell">
    <xdr:from>
      <xdr:col>3</xdr:col>
      <xdr:colOff>116570</xdr:colOff>
      <xdr:row>31</xdr:row>
      <xdr:rowOff>678798</xdr:rowOff>
    </xdr:from>
    <xdr:to>
      <xdr:col>9</xdr:col>
      <xdr:colOff>209093</xdr:colOff>
      <xdr:row>44</xdr:row>
      <xdr:rowOff>71546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3CAF167-D9C4-0C46-B03E-C382953DA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alphaModFix amt="6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29000"/>
                  </a14:imgEffect>
                  <a14:imgEffect>
                    <a14:brightnessContrast bright="-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0670" y="11016598"/>
          <a:ext cx="4004123" cy="3888548"/>
        </a:xfrm>
        <a:prstGeom prst="rect">
          <a:avLst/>
        </a:prstGeom>
      </xdr:spPr>
    </xdr:pic>
    <xdr:clientData/>
  </xdr:twoCellAnchor>
  <xdr:twoCellAnchor editAs="oneCell">
    <xdr:from>
      <xdr:col>3</xdr:col>
      <xdr:colOff>573799</xdr:colOff>
      <xdr:row>49</xdr:row>
      <xdr:rowOff>293076</xdr:rowOff>
    </xdr:from>
    <xdr:to>
      <xdr:col>7</xdr:col>
      <xdr:colOff>584774</xdr:colOff>
      <xdr:row>55</xdr:row>
      <xdr:rowOff>232141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6257C0F-30C7-BA41-BC70-29501138E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alphaModFix amt="6000"/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29000"/>
                  </a14:imgEffect>
                  <a14:imgEffect>
                    <a14:brightnessContrast bright="-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6705" y="17215555"/>
          <a:ext cx="2518411" cy="2457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4674-425E-0746-9C87-94FC9853F3EA}">
  <sheetPr>
    <outlinePr showOutlineSymbols="0"/>
    <pageSetUpPr fitToPage="1"/>
  </sheetPr>
  <dimension ref="A1:Q56"/>
  <sheetViews>
    <sheetView showGridLines="0" tabSelected="1" showOutlineSymbols="0" zoomScale="75" zoomScaleNormal="136" workbookViewId="0">
      <selection activeCell="G55" sqref="G55:K55"/>
    </sheetView>
  </sheetViews>
  <sheetFormatPr baseColWidth="10" defaultRowHeight="16" outlineLevelRow="1" x14ac:dyDescent="0.2"/>
  <cols>
    <col min="2" max="2" width="4.1640625" style="5" customWidth="1"/>
    <col min="3" max="3" width="15.5" customWidth="1"/>
    <col min="4" max="4" width="13.6640625" customWidth="1"/>
    <col min="5" max="5" width="8.1640625" customWidth="1"/>
    <col min="6" max="6" width="2.33203125" customWidth="1"/>
    <col min="7" max="7" width="8.83203125" customWidth="1"/>
    <col min="8" max="8" width="9" customWidth="1"/>
    <col min="9" max="9" width="9.33203125" customWidth="1"/>
    <col min="10" max="10" width="4.6640625" customWidth="1"/>
    <col min="11" max="11" width="9" customWidth="1"/>
    <col min="12" max="12" width="9.83203125" customWidth="1"/>
    <col min="13" max="13" width="9.5" customWidth="1"/>
    <col min="14" max="14" width="3.83203125" customWidth="1"/>
    <col min="15" max="15" width="8.1640625" customWidth="1"/>
    <col min="16" max="16" width="3.5" customWidth="1"/>
    <col min="17" max="17" width="10.83203125" customWidth="1"/>
    <col min="18" max="18" width="3.33203125" customWidth="1"/>
    <col min="19" max="19" width="10.83203125" customWidth="1"/>
    <col min="20" max="20" width="3.1640625" customWidth="1"/>
    <col min="21" max="21" width="17.83203125" customWidth="1"/>
    <col min="22" max="22" width="8.6640625" customWidth="1"/>
    <col min="23" max="23" width="3.6640625" customWidth="1"/>
    <col min="24" max="24" width="10.83203125" customWidth="1"/>
    <col min="25" max="25" width="3.6640625" customWidth="1"/>
  </cols>
  <sheetData>
    <row r="1" spans="1:15" ht="42" customHeight="1" x14ac:dyDescent="0.2">
      <c r="A1" s="9"/>
      <c r="B1" s="6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ht="85" customHeight="1" x14ac:dyDescent="0.2">
      <c r="A2" s="9"/>
      <c r="B2" s="171" t="s">
        <v>38</v>
      </c>
      <c r="C2" s="171"/>
      <c r="D2" s="171"/>
      <c r="E2" s="171"/>
      <c r="F2" s="171"/>
      <c r="G2" s="171"/>
      <c r="H2" s="171"/>
      <c r="I2" s="93"/>
      <c r="J2" s="93"/>
      <c r="K2" s="93"/>
      <c r="L2" s="93"/>
      <c r="M2" s="45"/>
      <c r="N2" s="9"/>
    </row>
    <row r="3" spans="1:15" ht="33" customHeight="1" x14ac:dyDescent="0.2">
      <c r="A3" s="9"/>
      <c r="B3" s="170" t="s">
        <v>39</v>
      </c>
      <c r="C3" s="170"/>
      <c r="D3" s="170"/>
      <c r="E3" s="170"/>
      <c r="F3" s="170"/>
      <c r="G3" s="170"/>
      <c r="H3" s="44"/>
      <c r="I3" s="44"/>
      <c r="J3" s="44"/>
      <c r="K3" s="44"/>
      <c r="L3" s="44"/>
      <c r="M3" s="9"/>
      <c r="N3" s="9"/>
    </row>
    <row r="4" spans="1:15" ht="38" customHeight="1" x14ac:dyDescent="0.2">
      <c r="A4" s="9"/>
      <c r="B4" s="169" t="s">
        <v>40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9"/>
      <c r="N4" s="9"/>
    </row>
    <row r="5" spans="1:15" ht="24" customHeight="1" x14ac:dyDescent="0.2">
      <c r="A5" s="9"/>
      <c r="B5" s="175" t="s">
        <v>11</v>
      </c>
      <c r="C5" s="175"/>
      <c r="D5" s="103"/>
      <c r="E5" s="16" t="s">
        <v>18</v>
      </c>
      <c r="F5" s="16"/>
      <c r="G5" s="13"/>
      <c r="H5" s="61"/>
      <c r="I5" s="62"/>
      <c r="J5" s="9"/>
      <c r="K5" s="9"/>
      <c r="L5" s="9"/>
      <c r="M5" s="9"/>
      <c r="N5" s="9"/>
    </row>
    <row r="6" spans="1:15" ht="24" customHeight="1" thickBo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5" ht="24" customHeight="1" thickTop="1" x14ac:dyDescent="0.2">
      <c r="A7" s="9"/>
      <c r="B7" s="15"/>
      <c r="C7" s="15"/>
      <c r="D7" s="63"/>
      <c r="E7" s="12"/>
      <c r="F7" s="12"/>
      <c r="G7" s="13"/>
      <c r="H7" s="61"/>
      <c r="I7" s="62"/>
      <c r="J7" s="9"/>
      <c r="K7" s="9"/>
      <c r="L7" s="9"/>
      <c r="M7" s="45"/>
      <c r="N7" s="9"/>
    </row>
    <row r="8" spans="1:15" ht="52" customHeight="1" x14ac:dyDescent="0.2">
      <c r="A8" s="9"/>
      <c r="B8" s="118" t="s">
        <v>41</v>
      </c>
      <c r="C8" s="118"/>
      <c r="D8" s="118"/>
      <c r="E8" s="118"/>
      <c r="F8" s="12"/>
      <c r="G8" s="13"/>
      <c r="H8" s="61"/>
      <c r="I8" s="62"/>
      <c r="J8" s="9"/>
      <c r="K8" s="9"/>
      <c r="L8" s="9"/>
      <c r="M8" s="9"/>
      <c r="N8" s="9"/>
    </row>
    <row r="9" spans="1:15" ht="25" customHeight="1" outlineLevel="1" x14ac:dyDescent="0.25">
      <c r="A9" s="9"/>
      <c r="B9" s="173" t="s">
        <v>42</v>
      </c>
      <c r="C9" s="173"/>
      <c r="D9" s="14"/>
      <c r="E9" s="14"/>
      <c r="F9" s="14"/>
      <c r="G9" s="14"/>
      <c r="H9" s="14"/>
      <c r="I9" s="14"/>
      <c r="J9" s="14"/>
      <c r="K9" s="14"/>
      <c r="L9" s="14"/>
      <c r="M9" s="9"/>
      <c r="N9" s="9"/>
    </row>
    <row r="10" spans="1:15" ht="44" customHeight="1" outlineLevel="1" x14ac:dyDescent="0.2">
      <c r="A10" s="9"/>
      <c r="B10" s="172" t="s">
        <v>43</v>
      </c>
      <c r="C10" s="172"/>
      <c r="D10" s="172"/>
      <c r="E10" s="172"/>
      <c r="F10" s="172"/>
      <c r="G10" s="172"/>
      <c r="H10" s="172"/>
      <c r="I10" s="172"/>
      <c r="J10" s="172"/>
      <c r="K10" s="73"/>
      <c r="L10" s="73"/>
      <c r="M10" s="9"/>
      <c r="N10" s="9"/>
    </row>
    <row r="11" spans="1:15" ht="23" customHeight="1" outlineLevel="1" x14ac:dyDescent="0.2">
      <c r="A11" s="9"/>
      <c r="B11" s="169" t="s">
        <v>44</v>
      </c>
      <c r="C11" s="169"/>
      <c r="D11" s="169"/>
      <c r="E11" s="169"/>
      <c r="F11" s="169"/>
      <c r="G11" s="169"/>
      <c r="H11" s="169"/>
      <c r="I11" s="7"/>
      <c r="J11" s="174"/>
      <c r="K11" s="174"/>
      <c r="L11" s="174"/>
      <c r="M11" s="9"/>
      <c r="N11" s="9"/>
    </row>
    <row r="12" spans="1:15" ht="23" customHeight="1" outlineLevel="1" x14ac:dyDescent="0.2">
      <c r="A12" s="9"/>
      <c r="B12" s="8"/>
      <c r="C12" s="8"/>
      <c r="D12" s="8"/>
      <c r="E12" s="8"/>
      <c r="F12" s="8"/>
      <c r="G12" s="8"/>
      <c r="H12" s="8"/>
      <c r="I12" s="7"/>
      <c r="J12" s="46"/>
      <c r="K12" s="46"/>
      <c r="L12" s="46"/>
      <c r="M12" s="9"/>
      <c r="N12" s="9"/>
    </row>
    <row r="13" spans="1:15" ht="15" customHeight="1" outlineLevel="1" x14ac:dyDescent="0.2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9"/>
      <c r="N13" s="9"/>
    </row>
    <row r="14" spans="1:15" ht="22" customHeight="1" outlineLevel="1" x14ac:dyDescent="0.2">
      <c r="A14" s="9"/>
      <c r="B14" s="181"/>
      <c r="C14" s="182" t="s">
        <v>45</v>
      </c>
      <c r="D14" s="182"/>
      <c r="E14" s="182"/>
      <c r="F14" s="183"/>
      <c r="G14" s="179" t="s">
        <v>46</v>
      </c>
      <c r="H14" s="179"/>
      <c r="I14" s="106" t="s">
        <v>48</v>
      </c>
      <c r="J14" s="106"/>
      <c r="K14" s="179" t="s">
        <v>47</v>
      </c>
      <c r="L14" s="106"/>
      <c r="M14" s="42"/>
      <c r="N14" s="42"/>
      <c r="O14" s="17"/>
    </row>
    <row r="15" spans="1:15" ht="16" customHeight="1" outlineLevel="1" x14ac:dyDescent="0.2">
      <c r="A15" s="9"/>
      <c r="B15" s="186"/>
      <c r="C15" s="184" t="s">
        <v>46</v>
      </c>
      <c r="D15" s="184"/>
      <c r="E15" s="184"/>
      <c r="F15" s="185"/>
      <c r="G15" s="180"/>
      <c r="H15" s="180"/>
      <c r="I15" s="168"/>
      <c r="J15" s="168"/>
      <c r="K15" s="168"/>
      <c r="L15" s="168"/>
      <c r="M15" s="9"/>
      <c r="N15" s="9"/>
    </row>
    <row r="16" spans="1:15" ht="17" customHeight="1" outlineLevel="1" x14ac:dyDescent="0.2">
      <c r="A16" s="9"/>
      <c r="B16" s="43">
        <v>1</v>
      </c>
      <c r="C16" s="104" t="s">
        <v>14</v>
      </c>
      <c r="D16" s="105"/>
      <c r="E16" s="105"/>
      <c r="F16" s="107"/>
      <c r="G16" s="99"/>
      <c r="H16" s="18" t="s">
        <v>49</v>
      </c>
      <c r="I16" s="97"/>
      <c r="J16" s="89" t="s">
        <v>3</v>
      </c>
      <c r="K16" s="66">
        <f>SUM(G16*I16)</f>
        <v>0</v>
      </c>
      <c r="L16" s="92" t="s">
        <v>33</v>
      </c>
      <c r="M16" s="9"/>
      <c r="N16" s="9"/>
    </row>
    <row r="17" spans="1:14" ht="18" customHeight="1" outlineLevel="1" x14ac:dyDescent="0.2">
      <c r="A17" s="9"/>
      <c r="B17" s="1">
        <v>2</v>
      </c>
      <c r="C17" s="108" t="s">
        <v>9</v>
      </c>
      <c r="D17" s="108"/>
      <c r="E17" s="108"/>
      <c r="F17" s="108"/>
      <c r="G17" s="100"/>
      <c r="H17" s="85" t="s">
        <v>49</v>
      </c>
      <c r="I17" s="96"/>
      <c r="J17" s="90" t="s">
        <v>3</v>
      </c>
      <c r="K17" s="67">
        <f t="shared" ref="K17:K27" si="0">SUM(G17*I17)</f>
        <v>0</v>
      </c>
      <c r="L17" s="20" t="s">
        <v>33</v>
      </c>
      <c r="M17" s="9"/>
      <c r="N17" s="9"/>
    </row>
    <row r="18" spans="1:14" ht="17" customHeight="1" outlineLevel="1" x14ac:dyDescent="0.2">
      <c r="A18" s="9"/>
      <c r="B18" s="2">
        <v>3</v>
      </c>
      <c r="C18" s="104" t="s">
        <v>4</v>
      </c>
      <c r="D18" s="105"/>
      <c r="E18" s="105"/>
      <c r="F18" s="105"/>
      <c r="G18" s="99"/>
      <c r="H18" s="18" t="s">
        <v>49</v>
      </c>
      <c r="I18" s="97"/>
      <c r="J18" s="89" t="s">
        <v>3</v>
      </c>
      <c r="K18" s="66">
        <f t="shared" si="0"/>
        <v>0</v>
      </c>
      <c r="L18" s="92" t="s">
        <v>33</v>
      </c>
      <c r="M18" s="9"/>
      <c r="N18" s="9"/>
    </row>
    <row r="19" spans="1:14" ht="16" customHeight="1" outlineLevel="1" x14ac:dyDescent="0.2">
      <c r="A19" s="9"/>
      <c r="B19" s="3">
        <v>4</v>
      </c>
      <c r="C19" s="109" t="s">
        <v>10</v>
      </c>
      <c r="D19" s="108"/>
      <c r="E19" s="108"/>
      <c r="F19" s="108"/>
      <c r="G19" s="100"/>
      <c r="H19" s="19" t="s">
        <v>49</v>
      </c>
      <c r="I19" s="96"/>
      <c r="J19" s="90" t="s">
        <v>3</v>
      </c>
      <c r="K19" s="67">
        <f t="shared" si="0"/>
        <v>0</v>
      </c>
      <c r="L19" s="20" t="s">
        <v>33</v>
      </c>
      <c r="M19" s="9"/>
      <c r="N19" s="9"/>
    </row>
    <row r="20" spans="1:14" ht="16" customHeight="1" outlineLevel="1" x14ac:dyDescent="0.2">
      <c r="A20" s="9"/>
      <c r="B20" s="3">
        <v>5</v>
      </c>
      <c r="C20" s="110" t="s">
        <v>6</v>
      </c>
      <c r="D20" s="111"/>
      <c r="E20" s="111"/>
      <c r="F20" s="111"/>
      <c r="G20" s="99"/>
      <c r="H20" s="18" t="s">
        <v>49</v>
      </c>
      <c r="I20" s="101"/>
      <c r="J20" s="89" t="s">
        <v>3</v>
      </c>
      <c r="K20" s="66">
        <f t="shared" si="0"/>
        <v>0</v>
      </c>
      <c r="L20" s="92" t="s">
        <v>33</v>
      </c>
      <c r="M20" s="9"/>
      <c r="N20" s="9"/>
    </row>
    <row r="21" spans="1:14" ht="16" customHeight="1" outlineLevel="1" x14ac:dyDescent="0.2">
      <c r="A21" s="9"/>
      <c r="B21" s="3">
        <v>6</v>
      </c>
      <c r="C21" s="112" t="s">
        <v>17</v>
      </c>
      <c r="D21" s="113"/>
      <c r="E21" s="113"/>
      <c r="F21" s="113"/>
      <c r="G21" s="100"/>
      <c r="H21" s="19" t="s">
        <v>49</v>
      </c>
      <c r="I21" s="102"/>
      <c r="J21" s="90" t="s">
        <v>3</v>
      </c>
      <c r="K21" s="67">
        <f>SUM(G21*I21)</f>
        <v>0</v>
      </c>
      <c r="L21" s="20" t="s">
        <v>33</v>
      </c>
      <c r="M21" s="9"/>
      <c r="N21" s="9"/>
    </row>
    <row r="22" spans="1:14" ht="16" customHeight="1" x14ac:dyDescent="0.2">
      <c r="A22" s="9"/>
      <c r="B22" s="3">
        <v>7</v>
      </c>
      <c r="C22" s="110" t="s">
        <v>16</v>
      </c>
      <c r="D22" s="111"/>
      <c r="E22" s="111"/>
      <c r="F22" s="111"/>
      <c r="G22" s="99"/>
      <c r="H22" s="18" t="s">
        <v>49</v>
      </c>
      <c r="I22" s="101"/>
      <c r="J22" s="89" t="s">
        <v>3</v>
      </c>
      <c r="K22" s="66">
        <f>SUM(G22*I22)</f>
        <v>0</v>
      </c>
      <c r="L22" s="92" t="s">
        <v>33</v>
      </c>
      <c r="M22" s="9"/>
      <c r="N22" s="9"/>
    </row>
    <row r="23" spans="1:14" ht="16" customHeight="1" x14ac:dyDescent="0.2">
      <c r="A23" s="9"/>
      <c r="B23" s="3">
        <v>8</v>
      </c>
      <c r="C23" s="112" t="s">
        <v>7</v>
      </c>
      <c r="D23" s="113"/>
      <c r="E23" s="113"/>
      <c r="F23" s="113"/>
      <c r="G23" s="100"/>
      <c r="H23" s="19" t="s">
        <v>49</v>
      </c>
      <c r="I23" s="102"/>
      <c r="J23" s="90" t="s">
        <v>3</v>
      </c>
      <c r="K23" s="67">
        <f t="shared" si="0"/>
        <v>0</v>
      </c>
      <c r="L23" s="20" t="s">
        <v>33</v>
      </c>
      <c r="M23" s="9"/>
      <c r="N23" s="9"/>
    </row>
    <row r="24" spans="1:14" ht="16" customHeight="1" x14ac:dyDescent="0.2">
      <c r="A24" s="9"/>
      <c r="B24" s="3">
        <v>9</v>
      </c>
      <c r="C24" s="110" t="s">
        <v>8</v>
      </c>
      <c r="D24" s="111"/>
      <c r="E24" s="111"/>
      <c r="F24" s="111"/>
      <c r="G24" s="99"/>
      <c r="H24" s="18" t="s">
        <v>49</v>
      </c>
      <c r="I24" s="101"/>
      <c r="J24" s="89" t="s">
        <v>3</v>
      </c>
      <c r="K24" s="66">
        <f t="shared" si="0"/>
        <v>0</v>
      </c>
      <c r="L24" s="92" t="s">
        <v>33</v>
      </c>
      <c r="M24" s="9"/>
      <c r="N24" s="9"/>
    </row>
    <row r="25" spans="1:14" ht="16" customHeight="1" x14ac:dyDescent="0.2">
      <c r="A25" s="9"/>
      <c r="B25" s="3">
        <v>10</v>
      </c>
      <c r="C25" s="112" t="s">
        <v>12</v>
      </c>
      <c r="D25" s="113"/>
      <c r="E25" s="113"/>
      <c r="F25" s="113"/>
      <c r="G25" s="100"/>
      <c r="H25" s="19" t="s">
        <v>49</v>
      </c>
      <c r="I25" s="102"/>
      <c r="J25" s="90" t="s">
        <v>3</v>
      </c>
      <c r="K25" s="67">
        <f t="shared" si="0"/>
        <v>0</v>
      </c>
      <c r="L25" s="20" t="s">
        <v>33</v>
      </c>
      <c r="M25" s="9"/>
      <c r="N25" s="9"/>
    </row>
    <row r="26" spans="1:14" ht="16" customHeight="1" x14ac:dyDescent="0.2">
      <c r="A26" s="9"/>
      <c r="B26" s="3">
        <v>11</v>
      </c>
      <c r="C26" s="110" t="s">
        <v>15</v>
      </c>
      <c r="D26" s="111"/>
      <c r="E26" s="111"/>
      <c r="F26" s="111"/>
      <c r="G26" s="99"/>
      <c r="H26" s="18" t="s">
        <v>49</v>
      </c>
      <c r="I26" s="101"/>
      <c r="J26" s="89" t="s">
        <v>3</v>
      </c>
      <c r="K26" s="66">
        <f t="shared" si="0"/>
        <v>0</v>
      </c>
      <c r="L26" s="92" t="s">
        <v>33</v>
      </c>
      <c r="M26" s="9"/>
      <c r="N26" s="9"/>
    </row>
    <row r="27" spans="1:14" ht="17" customHeight="1" thickBot="1" x14ac:dyDescent="0.25">
      <c r="A27" s="9"/>
      <c r="B27" s="4">
        <v>12</v>
      </c>
      <c r="C27" s="116" t="s">
        <v>13</v>
      </c>
      <c r="D27" s="117"/>
      <c r="E27" s="117"/>
      <c r="F27" s="117"/>
      <c r="G27" s="100"/>
      <c r="H27" s="20" t="s">
        <v>49</v>
      </c>
      <c r="I27" s="102"/>
      <c r="J27" s="91" t="s">
        <v>3</v>
      </c>
      <c r="K27" s="67">
        <f t="shared" si="0"/>
        <v>0</v>
      </c>
      <c r="L27" s="20" t="s">
        <v>34</v>
      </c>
      <c r="M27" s="9"/>
      <c r="N27" s="9"/>
    </row>
    <row r="28" spans="1:14" ht="30" customHeight="1" thickTop="1" x14ac:dyDescent="0.2">
      <c r="A28" s="9"/>
      <c r="B28" s="21"/>
      <c r="C28" s="115" t="s">
        <v>5</v>
      </c>
      <c r="D28" s="115"/>
      <c r="E28" s="115"/>
      <c r="F28" s="115"/>
      <c r="G28" s="10">
        <f>SUM(G16:G27)</f>
        <v>0</v>
      </c>
      <c r="H28" s="24" t="s">
        <v>50</v>
      </c>
      <c r="I28" s="11"/>
      <c r="J28" s="114">
        <f>SUM(K16:K27)</f>
        <v>0</v>
      </c>
      <c r="K28" s="114"/>
      <c r="L28" s="24" t="s">
        <v>35</v>
      </c>
      <c r="M28" s="9"/>
      <c r="N28" s="9"/>
    </row>
    <row r="29" spans="1:14" ht="2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43" customHeight="1" thickBot="1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4" ht="29" customHeight="1" thickTop="1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9"/>
    </row>
    <row r="32" spans="1:14" ht="61" customHeight="1" x14ac:dyDescent="0.2">
      <c r="A32" s="9"/>
      <c r="B32" s="118" t="s">
        <v>51</v>
      </c>
      <c r="C32" s="118"/>
      <c r="D32" s="118"/>
      <c r="E32" s="118"/>
      <c r="F32" s="118"/>
      <c r="G32" s="118"/>
      <c r="H32" s="118"/>
      <c r="I32" s="58"/>
      <c r="J32" s="58"/>
      <c r="K32" s="58"/>
      <c r="L32" s="58"/>
      <c r="M32" s="9"/>
      <c r="N32" s="9"/>
    </row>
    <row r="33" spans="1:14" ht="40" customHeight="1" x14ac:dyDescent="0.2">
      <c r="A33" s="9"/>
      <c r="B33" s="136" t="s">
        <v>52</v>
      </c>
      <c r="C33" s="137"/>
      <c r="D33" s="137"/>
      <c r="E33" s="137"/>
      <c r="F33" s="137"/>
      <c r="G33" s="137"/>
      <c r="H33" s="137"/>
      <c r="I33" s="137"/>
      <c r="J33" s="137"/>
      <c r="K33" s="137"/>
      <c r="L33" s="138"/>
      <c r="M33" s="9"/>
      <c r="N33" s="9"/>
    </row>
    <row r="34" spans="1:14" ht="16" customHeight="1" x14ac:dyDescent="0.2">
      <c r="A34" s="9"/>
      <c r="B34" s="120" t="s">
        <v>53</v>
      </c>
      <c r="C34" s="121"/>
      <c r="D34" s="121"/>
      <c r="E34" s="121"/>
      <c r="F34" s="135"/>
      <c r="G34" s="122" t="s">
        <v>54</v>
      </c>
      <c r="H34" s="123"/>
      <c r="I34" s="124" t="s">
        <v>55</v>
      </c>
      <c r="J34" s="123"/>
      <c r="K34" s="106" t="s">
        <v>56</v>
      </c>
      <c r="L34" s="106"/>
      <c r="M34" s="9"/>
      <c r="N34" s="9"/>
    </row>
    <row r="35" spans="1:14" ht="16" customHeight="1" x14ac:dyDescent="0.2">
      <c r="A35" s="9"/>
      <c r="B35" s="1">
        <v>13</v>
      </c>
      <c r="C35" s="125" t="s">
        <v>61</v>
      </c>
      <c r="D35" s="126"/>
      <c r="E35" s="126"/>
      <c r="F35" s="126"/>
      <c r="G35" s="94"/>
      <c r="H35" s="22" t="s">
        <v>57</v>
      </c>
      <c r="I35" s="96"/>
      <c r="J35" s="69" t="s">
        <v>0</v>
      </c>
      <c r="K35" s="50">
        <f>SUM(G35*I35)</f>
        <v>0</v>
      </c>
      <c r="L35" s="53" t="s">
        <v>60</v>
      </c>
      <c r="M35" s="9"/>
      <c r="N35" s="9"/>
    </row>
    <row r="36" spans="1:14" ht="16" customHeight="1" x14ac:dyDescent="0.2">
      <c r="A36" s="9"/>
      <c r="B36" s="1">
        <v>14</v>
      </c>
      <c r="C36" s="109" t="s">
        <v>62</v>
      </c>
      <c r="D36" s="108"/>
      <c r="E36" s="108"/>
      <c r="F36" s="108"/>
      <c r="G36" s="95"/>
      <c r="H36" s="70" t="s">
        <v>37</v>
      </c>
      <c r="I36" s="97"/>
      <c r="J36" s="70" t="s">
        <v>36</v>
      </c>
      <c r="K36" s="51">
        <f>SUM(G36*I36)</f>
        <v>0</v>
      </c>
      <c r="L36" s="54" t="s">
        <v>18</v>
      </c>
      <c r="M36" s="9"/>
      <c r="N36" s="9"/>
    </row>
    <row r="37" spans="1:14" ht="16" customHeight="1" x14ac:dyDescent="0.2">
      <c r="A37" s="9"/>
      <c r="B37" s="1">
        <v>15</v>
      </c>
      <c r="C37" s="130" t="s">
        <v>63</v>
      </c>
      <c r="D37" s="131"/>
      <c r="E37" s="131"/>
      <c r="F37" s="131"/>
      <c r="G37" s="94"/>
      <c r="H37" s="23" t="s">
        <v>58</v>
      </c>
      <c r="I37" s="96"/>
      <c r="J37" s="71" t="s">
        <v>1</v>
      </c>
      <c r="K37" s="50">
        <f>SUM(G37*I37)</f>
        <v>0</v>
      </c>
      <c r="L37" s="53" t="s">
        <v>60</v>
      </c>
      <c r="M37" s="9"/>
      <c r="N37" s="9"/>
    </row>
    <row r="38" spans="1:14" ht="17" customHeight="1" thickBot="1" x14ac:dyDescent="0.25">
      <c r="A38" s="9"/>
      <c r="B38" s="43">
        <v>16</v>
      </c>
      <c r="C38" s="132" t="s">
        <v>64</v>
      </c>
      <c r="D38" s="133"/>
      <c r="E38" s="133"/>
      <c r="F38" s="134"/>
      <c r="G38" s="95"/>
      <c r="H38" s="48" t="s">
        <v>59</v>
      </c>
      <c r="I38" s="98"/>
      <c r="J38" s="72" t="s">
        <v>2</v>
      </c>
      <c r="K38" s="52">
        <f>SUM(G38*I38)</f>
        <v>0</v>
      </c>
      <c r="L38" s="55" t="s">
        <v>60</v>
      </c>
      <c r="M38" s="9"/>
      <c r="N38" s="9"/>
    </row>
    <row r="39" spans="1:14" ht="26" customHeight="1" thickTop="1" x14ac:dyDescent="0.2">
      <c r="A39" s="9"/>
      <c r="B39" s="1">
        <v>17</v>
      </c>
      <c r="C39" s="127"/>
      <c r="D39" s="128"/>
      <c r="E39" s="128"/>
      <c r="F39" s="129"/>
      <c r="G39" s="56"/>
      <c r="H39" s="40"/>
      <c r="I39" s="38"/>
      <c r="J39" s="49" t="s">
        <v>5</v>
      </c>
      <c r="K39" s="68">
        <f>SUM(K35:K38)</f>
        <v>0</v>
      </c>
      <c r="L39" s="78" t="s">
        <v>60</v>
      </c>
      <c r="M39" s="9"/>
      <c r="N39" s="9"/>
    </row>
    <row r="40" spans="1:14" ht="27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59" customHeight="1" x14ac:dyDescent="0.3">
      <c r="A41" s="9"/>
      <c r="B41" s="139" t="s">
        <v>65</v>
      </c>
      <c r="C41" s="139"/>
      <c r="D41" s="139"/>
      <c r="E41" s="139"/>
      <c r="F41" s="139"/>
      <c r="G41" s="139"/>
      <c r="H41" s="139"/>
      <c r="I41" s="58"/>
      <c r="J41" s="58"/>
      <c r="K41" s="58"/>
      <c r="L41" s="58"/>
      <c r="M41" s="9"/>
      <c r="N41" s="9"/>
    </row>
    <row r="42" spans="1:14" ht="19" customHeight="1" x14ac:dyDescent="0.3">
      <c r="A42" s="9"/>
      <c r="B42" s="59"/>
      <c r="C42" s="59"/>
      <c r="D42" s="59"/>
      <c r="E42" s="59"/>
      <c r="F42" s="59"/>
      <c r="G42" s="58"/>
      <c r="H42" s="58"/>
      <c r="I42" s="58"/>
      <c r="J42" s="58"/>
      <c r="K42" s="58"/>
      <c r="L42" s="58"/>
      <c r="M42" s="9"/>
      <c r="N42" s="9"/>
    </row>
    <row r="43" spans="1:14" ht="16" customHeight="1" x14ac:dyDescent="0.2">
      <c r="A43" s="9"/>
      <c r="B43" s="120"/>
      <c r="C43" s="121"/>
      <c r="D43" s="121"/>
      <c r="E43" s="121"/>
      <c r="F43" s="121"/>
      <c r="G43" s="144" t="s">
        <v>68</v>
      </c>
      <c r="H43" s="144"/>
      <c r="I43" s="145" t="s">
        <v>69</v>
      </c>
      <c r="J43" s="146"/>
      <c r="K43" s="145"/>
      <c r="L43" s="154"/>
      <c r="M43" s="9"/>
      <c r="N43" s="9"/>
    </row>
    <row r="44" spans="1:14" ht="25" customHeight="1" x14ac:dyDescent="0.2">
      <c r="A44" s="9"/>
      <c r="B44" s="1">
        <v>17</v>
      </c>
      <c r="C44" s="187" t="s">
        <v>66</v>
      </c>
      <c r="D44" s="188"/>
      <c r="E44" s="188"/>
      <c r="F44" s="189"/>
      <c r="G44" s="65">
        <f>G38</f>
        <v>0</v>
      </c>
      <c r="H44" s="39" t="s">
        <v>67</v>
      </c>
      <c r="I44" s="38">
        <v>2680</v>
      </c>
      <c r="J44" s="39" t="s">
        <v>19</v>
      </c>
      <c r="K44" s="41">
        <f>SUM(G44*I44/1000)</f>
        <v>0</v>
      </c>
      <c r="L44" s="79" t="s">
        <v>70</v>
      </c>
      <c r="M44" s="9"/>
      <c r="N44" s="9"/>
    </row>
    <row r="45" spans="1:14" ht="25" customHeight="1" x14ac:dyDescent="0.2">
      <c r="A45" s="9"/>
      <c r="B45" s="47"/>
      <c r="C45" s="57"/>
      <c r="D45" s="57"/>
      <c r="E45" s="57"/>
      <c r="F45" s="57"/>
      <c r="G45" s="9"/>
      <c r="H45" s="9"/>
      <c r="I45" s="9"/>
      <c r="J45" s="9"/>
      <c r="K45" s="9"/>
      <c r="L45" s="9"/>
      <c r="M45" s="9"/>
      <c r="N45" s="9"/>
    </row>
    <row r="46" spans="1:14" ht="31" customHeight="1" x14ac:dyDescent="0.2">
      <c r="A46" s="9"/>
      <c r="B46" s="47"/>
      <c r="C46" s="57"/>
      <c r="D46" s="57"/>
      <c r="E46" s="57"/>
      <c r="F46" s="57"/>
      <c r="G46" s="9"/>
      <c r="H46" s="9"/>
      <c r="I46" s="9"/>
      <c r="J46" s="9"/>
      <c r="K46" s="9"/>
      <c r="L46" s="9"/>
      <c r="M46" s="9"/>
      <c r="N46" s="9"/>
    </row>
    <row r="47" spans="1:14" ht="46" customHeight="1" thickBot="1" x14ac:dyDescent="0.2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</row>
    <row r="48" spans="1:14" ht="21" customHeight="1" thickTop="1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9"/>
      <c r="N48" s="9"/>
    </row>
    <row r="49" spans="1:17" ht="39" customHeight="1" x14ac:dyDescent="0.3">
      <c r="A49" s="42"/>
      <c r="B49" s="118" t="s">
        <v>70</v>
      </c>
      <c r="C49" s="118"/>
      <c r="D49" s="118"/>
      <c r="E49" s="118"/>
      <c r="F49" s="118"/>
      <c r="G49" s="118"/>
      <c r="H49" s="118"/>
      <c r="I49" s="60"/>
      <c r="J49" s="60"/>
      <c r="K49" s="60"/>
      <c r="L49" s="60"/>
      <c r="M49" s="9"/>
      <c r="N49" s="9"/>
    </row>
    <row r="50" spans="1:17" ht="49" customHeight="1" x14ac:dyDescent="0.2">
      <c r="A50" s="9"/>
      <c r="B50" s="149" t="s">
        <v>71</v>
      </c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1"/>
      <c r="N50" s="9"/>
    </row>
    <row r="51" spans="1:17" ht="30" customHeight="1" x14ac:dyDescent="0.2">
      <c r="A51" s="9"/>
      <c r="B51" s="152" t="s">
        <v>72</v>
      </c>
      <c r="C51" s="153"/>
      <c r="D51" s="153"/>
      <c r="E51" s="153"/>
      <c r="F51" s="153"/>
      <c r="G51" s="122" t="s">
        <v>73</v>
      </c>
      <c r="H51" s="147"/>
      <c r="I51" s="147"/>
      <c r="J51" s="147"/>
      <c r="K51" s="147"/>
      <c r="L51" s="147"/>
      <c r="M51" s="148"/>
      <c r="N51" s="83"/>
      <c r="O51" s="75"/>
      <c r="P51" s="119"/>
      <c r="Q51" s="119"/>
    </row>
    <row r="52" spans="1:17" ht="30" customHeight="1" x14ac:dyDescent="0.2">
      <c r="A52" s="9"/>
      <c r="B52" s="1">
        <v>18</v>
      </c>
      <c r="C52" s="142" t="s">
        <v>74</v>
      </c>
      <c r="D52" s="143"/>
      <c r="E52" s="81">
        <f>G37</f>
        <v>0</v>
      </c>
      <c r="F52" s="86" t="s">
        <v>1</v>
      </c>
      <c r="G52" s="159" t="s">
        <v>77</v>
      </c>
      <c r="H52" s="160"/>
      <c r="I52" s="160"/>
      <c r="J52" s="160"/>
      <c r="K52" s="160"/>
      <c r="L52" s="161"/>
      <c r="M52" s="162"/>
      <c r="N52" s="84"/>
      <c r="O52" s="76"/>
    </row>
    <row r="53" spans="1:17" ht="30" customHeight="1" x14ac:dyDescent="0.2">
      <c r="A53" s="9"/>
      <c r="B53" s="3">
        <v>19</v>
      </c>
      <c r="C53" s="126" t="s">
        <v>75</v>
      </c>
      <c r="D53" s="126"/>
      <c r="E53" s="74">
        <f>G37</f>
        <v>0</v>
      </c>
      <c r="F53" s="77" t="s">
        <v>1</v>
      </c>
      <c r="G53" s="155" t="s">
        <v>78</v>
      </c>
      <c r="H53" s="156"/>
      <c r="I53" s="156"/>
      <c r="J53" s="156"/>
      <c r="K53" s="156"/>
      <c r="L53" s="80"/>
      <c r="M53" s="88"/>
      <c r="N53" s="84"/>
      <c r="O53" s="76"/>
    </row>
    <row r="54" spans="1:17" ht="30" customHeight="1" x14ac:dyDescent="0.2">
      <c r="A54" s="9"/>
      <c r="B54" s="152"/>
      <c r="C54" s="153"/>
      <c r="D54" s="153"/>
      <c r="E54" s="153"/>
      <c r="F54" s="153"/>
      <c r="G54" s="165" t="s">
        <v>79</v>
      </c>
      <c r="H54" s="166"/>
      <c r="I54" s="166"/>
      <c r="J54" s="166"/>
      <c r="K54" s="166"/>
      <c r="L54" s="166"/>
      <c r="M54" s="167"/>
      <c r="N54" s="84"/>
    </row>
    <row r="55" spans="1:17" ht="30" customHeight="1" x14ac:dyDescent="0.2">
      <c r="A55" s="9"/>
      <c r="B55" s="1">
        <v>20</v>
      </c>
      <c r="C55" s="140" t="s">
        <v>76</v>
      </c>
      <c r="D55" s="141"/>
      <c r="E55" s="82">
        <f>G37</f>
        <v>0</v>
      </c>
      <c r="F55" s="87" t="s">
        <v>1</v>
      </c>
      <c r="G55" s="157" t="s">
        <v>80</v>
      </c>
      <c r="H55" s="158"/>
      <c r="I55" s="158"/>
      <c r="J55" s="158"/>
      <c r="K55" s="158"/>
      <c r="L55" s="163"/>
      <c r="M55" s="164"/>
      <c r="N55" s="9"/>
    </row>
    <row r="56" spans="1:17" ht="2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</sheetData>
  <dataConsolidate function="product"/>
  <mergeCells count="60">
    <mergeCell ref="B11:H11"/>
    <mergeCell ref="B3:G3"/>
    <mergeCell ref="B2:H2"/>
    <mergeCell ref="B10:J10"/>
    <mergeCell ref="B8:E8"/>
    <mergeCell ref="B4:L4"/>
    <mergeCell ref="B9:C9"/>
    <mergeCell ref="J11:L11"/>
    <mergeCell ref="B5:C5"/>
    <mergeCell ref="C14:F14"/>
    <mergeCell ref="C15:F15"/>
    <mergeCell ref="G52:K52"/>
    <mergeCell ref="L52:M52"/>
    <mergeCell ref="L55:M55"/>
    <mergeCell ref="G54:M54"/>
    <mergeCell ref="G14:H15"/>
    <mergeCell ref="I14:J15"/>
    <mergeCell ref="K14:L15"/>
    <mergeCell ref="B33:L33"/>
    <mergeCell ref="B41:H41"/>
    <mergeCell ref="C55:D55"/>
    <mergeCell ref="C52:D52"/>
    <mergeCell ref="G43:H43"/>
    <mergeCell ref="I43:J43"/>
    <mergeCell ref="C44:F44"/>
    <mergeCell ref="C53:D53"/>
    <mergeCell ref="B49:H49"/>
    <mergeCell ref="G51:M51"/>
    <mergeCell ref="B50:M50"/>
    <mergeCell ref="B51:F51"/>
    <mergeCell ref="B54:F54"/>
    <mergeCell ref="K43:L43"/>
    <mergeCell ref="G53:K53"/>
    <mergeCell ref="G55:K55"/>
    <mergeCell ref="P51:Q51"/>
    <mergeCell ref="B43:F43"/>
    <mergeCell ref="G34:H34"/>
    <mergeCell ref="I34:J34"/>
    <mergeCell ref="C35:F35"/>
    <mergeCell ref="C36:F36"/>
    <mergeCell ref="C39:F39"/>
    <mergeCell ref="C37:F37"/>
    <mergeCell ref="C38:F38"/>
    <mergeCell ref="B34:F34"/>
    <mergeCell ref="C18:F18"/>
    <mergeCell ref="K34:L34"/>
    <mergeCell ref="C16:F16"/>
    <mergeCell ref="C17:F17"/>
    <mergeCell ref="C19:F19"/>
    <mergeCell ref="C20:F20"/>
    <mergeCell ref="C21:F21"/>
    <mergeCell ref="J28:K28"/>
    <mergeCell ref="C22:F22"/>
    <mergeCell ref="C23:F23"/>
    <mergeCell ref="C24:F24"/>
    <mergeCell ref="C25:F25"/>
    <mergeCell ref="C28:F28"/>
    <mergeCell ref="C26:F26"/>
    <mergeCell ref="C27:F27"/>
    <mergeCell ref="B32:H32"/>
  </mergeCells>
  <pageMargins left="0.7" right="0.7" top="0.75" bottom="0.75" header="0.3" footer="0.3"/>
  <pageSetup paperSize="9" scale="50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DD4F8-A60F-2949-84B3-74C366C80077}">
  <dimension ref="A1:E24"/>
  <sheetViews>
    <sheetView zoomScale="125" workbookViewId="0">
      <selection activeCell="B24" sqref="B24"/>
    </sheetView>
  </sheetViews>
  <sheetFormatPr baseColWidth="10" defaultRowHeight="16" x14ac:dyDescent="0.2"/>
  <cols>
    <col min="1" max="1" width="24" customWidth="1"/>
  </cols>
  <sheetData>
    <row r="1" spans="1:5" x14ac:dyDescent="0.2">
      <c r="A1" s="35" t="s">
        <v>29</v>
      </c>
      <c r="B1" s="176" t="s">
        <v>28</v>
      </c>
      <c r="C1" s="177"/>
      <c r="D1" s="177"/>
      <c r="E1" s="178"/>
    </row>
    <row r="2" spans="1:5" x14ac:dyDescent="0.2">
      <c r="A2" s="25" t="s">
        <v>20</v>
      </c>
      <c r="B2" s="31" t="s">
        <v>32</v>
      </c>
      <c r="C2" s="30" t="s">
        <v>26</v>
      </c>
      <c r="D2" s="29">
        <v>1600</v>
      </c>
      <c r="E2" s="30" t="s">
        <v>3</v>
      </c>
    </row>
    <row r="3" spans="1:5" x14ac:dyDescent="0.2">
      <c r="A3" s="26" t="s">
        <v>24</v>
      </c>
      <c r="B3" s="28">
        <v>15650</v>
      </c>
      <c r="C3" s="27" t="s">
        <v>26</v>
      </c>
      <c r="D3" s="28">
        <v>2200</v>
      </c>
      <c r="E3" s="27" t="s">
        <v>27</v>
      </c>
    </row>
    <row r="4" spans="1:5" x14ac:dyDescent="0.2">
      <c r="A4" s="25" t="s">
        <v>21</v>
      </c>
      <c r="B4" s="31">
        <v>20984</v>
      </c>
      <c r="C4" s="30" t="s">
        <v>26</v>
      </c>
      <c r="D4" s="29">
        <v>2900</v>
      </c>
      <c r="E4" s="30" t="s">
        <v>27</v>
      </c>
    </row>
    <row r="5" spans="1:5" x14ac:dyDescent="0.2">
      <c r="A5" s="25" t="s">
        <v>22</v>
      </c>
      <c r="B5" s="31">
        <v>13450</v>
      </c>
      <c r="C5" s="30" t="s">
        <v>26</v>
      </c>
      <c r="D5" s="29">
        <v>1800</v>
      </c>
      <c r="E5" s="30" t="s">
        <v>27</v>
      </c>
    </row>
    <row r="6" spans="1:5" x14ac:dyDescent="0.2">
      <c r="A6" s="26" t="s">
        <v>23</v>
      </c>
      <c r="B6" s="32">
        <v>6996</v>
      </c>
      <c r="C6" s="27" t="s">
        <v>26</v>
      </c>
      <c r="D6" s="28">
        <v>1100</v>
      </c>
      <c r="E6" s="27" t="s">
        <v>27</v>
      </c>
    </row>
    <row r="7" spans="1:5" x14ac:dyDescent="0.2">
      <c r="A7" s="25" t="s">
        <v>25</v>
      </c>
      <c r="B7" s="29"/>
      <c r="C7" s="30"/>
      <c r="D7" s="29"/>
      <c r="E7" s="30"/>
    </row>
    <row r="8" spans="1:5" x14ac:dyDescent="0.2">
      <c r="A8" s="26"/>
      <c r="B8" s="28"/>
      <c r="C8" s="27"/>
      <c r="D8" s="28"/>
      <c r="E8" s="27"/>
    </row>
    <row r="9" spans="1:5" x14ac:dyDescent="0.2">
      <c r="A9" s="25"/>
      <c r="B9" s="33"/>
      <c r="C9" s="30"/>
      <c r="D9" s="29"/>
      <c r="E9" s="30"/>
    </row>
    <row r="10" spans="1:5" x14ac:dyDescent="0.2">
      <c r="A10" s="26"/>
      <c r="B10" s="32"/>
      <c r="C10" s="27"/>
      <c r="D10" s="28"/>
      <c r="E10" s="27"/>
    </row>
    <row r="11" spans="1:5" x14ac:dyDescent="0.2">
      <c r="A11" s="25"/>
      <c r="B11" s="33"/>
      <c r="C11" s="30"/>
      <c r="D11" s="29"/>
      <c r="E11" s="30"/>
    </row>
    <row r="12" spans="1:5" x14ac:dyDescent="0.2">
      <c r="A12" s="26"/>
      <c r="B12" s="34"/>
      <c r="C12" s="27"/>
      <c r="D12" s="28"/>
      <c r="E12" s="27"/>
    </row>
    <row r="13" spans="1:5" x14ac:dyDescent="0.2">
      <c r="A13" s="25"/>
      <c r="B13" s="36"/>
      <c r="C13" s="37"/>
      <c r="D13" s="37"/>
      <c r="E13" s="37"/>
    </row>
    <row r="14" spans="1:5" x14ac:dyDescent="0.2">
      <c r="A14" s="26"/>
      <c r="B14" s="32"/>
      <c r="C14" s="27"/>
      <c r="D14" s="28"/>
      <c r="E14" s="27"/>
    </row>
    <row r="15" spans="1:5" x14ac:dyDescent="0.2">
      <c r="A15" s="25"/>
      <c r="B15" s="33"/>
      <c r="C15" s="30"/>
      <c r="D15" s="29"/>
      <c r="E15" s="30"/>
    </row>
    <row r="16" spans="1:5" x14ac:dyDescent="0.2">
      <c r="A16" s="26"/>
      <c r="B16" s="34"/>
      <c r="C16" s="27"/>
      <c r="D16" s="28"/>
      <c r="E16" s="27"/>
    </row>
    <row r="17" spans="1:5" x14ac:dyDescent="0.2">
      <c r="A17" s="25"/>
      <c r="B17" s="31"/>
      <c r="C17" s="30"/>
      <c r="D17" s="29"/>
      <c r="E17" s="30"/>
    </row>
    <row r="18" spans="1:5" x14ac:dyDescent="0.2">
      <c r="A18" s="26"/>
      <c r="B18" s="28"/>
      <c r="C18" s="27"/>
      <c r="D18" s="28"/>
      <c r="E18" s="27"/>
    </row>
    <row r="19" spans="1:5" x14ac:dyDescent="0.2">
      <c r="A19" s="25"/>
      <c r="B19" s="33"/>
      <c r="C19" s="30"/>
      <c r="D19" s="29"/>
      <c r="E19" s="30"/>
    </row>
    <row r="20" spans="1:5" x14ac:dyDescent="0.2">
      <c r="A20" s="26"/>
      <c r="B20" s="32"/>
      <c r="C20" s="27"/>
      <c r="D20" s="28"/>
      <c r="E20" s="27"/>
    </row>
    <row r="21" spans="1:5" x14ac:dyDescent="0.2">
      <c r="A21" s="25"/>
      <c r="B21" s="33"/>
      <c r="C21" s="30"/>
      <c r="D21" s="29"/>
      <c r="E21" s="30"/>
    </row>
    <row r="23" spans="1:5" x14ac:dyDescent="0.2">
      <c r="A23" t="s">
        <v>30</v>
      </c>
      <c r="B23" t="s">
        <v>31</v>
      </c>
    </row>
    <row r="24" spans="1:5" x14ac:dyDescent="0.2">
      <c r="A24" t="s">
        <v>20</v>
      </c>
      <c r="B24" t="str">
        <f>VLOOKUP(A24,A2:B6,2,0)</f>
        <v> 9645</v>
      </c>
    </row>
  </sheetData>
  <mergeCells count="1">
    <mergeCell ref="B1:E1"/>
  </mergeCells>
  <dataValidations count="1">
    <dataValidation type="list" allowBlank="1" showInputMessage="1" showErrorMessage="1" sqref="A24" xr:uid="{2EC7734A-23D6-FB4F-88BB-F69FF670293C}">
      <formula1>$A$2:$A$6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Börner</dc:creator>
  <cp:lastModifiedBy>Ikue Consulting</cp:lastModifiedBy>
  <cp:lastPrinted>2025-05-06T07:49:18Z</cp:lastPrinted>
  <dcterms:created xsi:type="dcterms:W3CDTF">2024-02-22T06:57:29Z</dcterms:created>
  <dcterms:modified xsi:type="dcterms:W3CDTF">2025-09-10T10:19:35Z</dcterms:modified>
</cp:coreProperties>
</file>